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85" windowWidth="20730" windowHeight="42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<sst xmlns="http://schemas.openxmlformats.org/spreadsheetml/2006/main" count="91" uniqueCount="86">
  <si>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iš viso</t>
  </si>
  <si>
    <t xml:space="preserve">iš jų </t>
  </si>
  <si>
    <t>išvalytų iki nustatytų normų</t>
  </si>
  <si>
    <t>Pakruojo raj.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</si>
  <si>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</si>
  <si>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</si>
  <si>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</si>
  <si>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</si>
  <si>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</si>
  <si>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</si>
  <si>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</si>
  <si>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</si>
  <si>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</si>
  <si>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</si>
  <si>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</si>
  <si>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</si>
  <si>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</si>
  <si>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</si>
  <si>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</si>
  <si>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Apskritis/ Savivaldybė</t>
  </si>
  <si>
    <t>iš jų</t>
  </si>
  <si>
    <t>TELŠIŲ APSKRITIS</t>
  </si>
  <si>
    <t>nereikalaujančių valymo</t>
  </si>
  <si>
    <t>nepakankamai išvalytų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</si>
  <si>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</si>
  <si>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</si>
  <si>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</si>
  <si>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</si>
  <si>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</si>
  <si>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</si>
  <si>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Alytaus m. sav.</t>
  </si>
  <si>
    <t>Alytaus r. sav.</t>
  </si>
  <si>
    <t>Druskininkų sav.</t>
  </si>
  <si>
    <t>Lazdijų r. sav.</t>
  </si>
  <si>
    <t>Varėnos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</si>
  <si>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</si>
  <si>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</si>
  <si>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</si>
  <si>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</si>
  <si>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</si>
  <si>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</si>
  <si>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</si>
  <si>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</si>
  <si>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</si>
  <si>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</si>
  <si>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</si>
  <si>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</si>
  <si>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</si>
  <si>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</si>
  <si>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</si>
  <si>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</si>
  <si>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</si>
  <si>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</si>
  <si>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</si>
  <si>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</si>
  <si>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Mažeikių r. sav.</t>
  </si>
  <si>
    <t>Plungės r. sav.</t>
  </si>
  <si>
    <t>Rietavo sav.</t>
  </si>
  <si>
    <t>Telšių r. sav.</t>
  </si>
  <si>
    <t>Jurbarko r. sav.</t>
  </si>
  <si>
    <t>Pagėgių sav.</t>
  </si>
  <si>
    <t>Šilalės r. sav.</t>
  </si>
  <si>
    <t>Tauragės r. sav.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</si>
  <si>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</si>
  <si>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</si>
  <si>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</si>
  <si>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</si>
  <si>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</si>
  <si>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</si>
  <si>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</si>
  <si>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</si>
  <si>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</si>
  <si>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</si>
  <si>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</si>
  <si>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</si>
  <si>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</si>
  <si>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</si>
  <si>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t>Buitinės, gamybinės ir komunalinės nuotekos</t>
  </si>
  <si>
    <t>užterštų be valymo</t>
  </si>
  <si>
    <t>LIETUVA</t>
  </si>
  <si>
    <t>SOSTINĖS REGIONAS</t>
  </si>
  <si>
    <t>VIDURIO IR VAKARŲ LIETUVOS REGIONAS</t>
  </si>
  <si>
    <t>išleistos į paviršinius vandenis</t>
  </si>
  <si>
    <t>išleistos į natūralias nuotekų filtravimo sistemas</t>
  </si>
  <si>
    <t xml:space="preserve">Paviršinės nuotekos </t>
  </si>
  <si>
    <r>
      <t>Nuotekų išleidimas gamtinę aplinką 2019 m.,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</si>
</sst>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MOP&quot;#,##0_);\(&quot;MOP&quot;#,##0\)"/>
    <numFmt numFmtId="167" formatCode="&quot;MOP&quot;#,##0_);[Red]\(&quot;MOP&quot;#,##0\)"/>
    <numFmt numFmtId="168" formatCode="&quot;MOP&quot;#,##0.00_);\(&quot;MOP&quot;#,##0.00\)"/>
    <numFmt numFmtId="169" formatCode="&quot;MOP&quot;#,##0.00_);[Red]\(&quot;MOP&quot;#,##0.00\)"/>
    <numFmt numFmtId="170" formatCode="_(&quot;MOP&quot;* #,##0_);_(&quot;MOP&quot;* \(#,##0\);_(&quot;MOP&quot;* &quot;-&quot;_);_(@_)"/>
    <numFmt numFmtId="171" formatCode="_(* #,##0_);_(* \(#,##0\);_(* &quot;-&quot;_);_(@_)"/>
    <numFmt numFmtId="172" formatCode="_(&quot;MOP&quot;* #,##0.00_);_(&quot;MOP&quot;* \(#,##0.00\);_(&quot;MOP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27" fillId="31" borderId="6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0" fontId="43" fillId="32" borderId="9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79" applyFont="1" applyFill="1" applyBorder="1" applyAlignment="1">
      <alignment horizontal="left"/>
      <protection/>
    </xf>
    <xf numFmtId="0" fontId="2" fillId="0" borderId="15" xfId="79" applyFont="1" applyFill="1" applyBorder="1" applyAlignment="1">
      <alignment horizontal="left"/>
      <protection/>
    </xf>
    <xf numFmtId="0" fontId="2" fillId="0" borderId="15" xfId="79" applyFont="1" applyFill="1" applyBorder="1" applyAlignment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5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5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5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</cellXfs>
  <cellStyles count="93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1 2" xfId="20"/>
    <cellStyle name="20% – paryškinimas 2" xfId="21"/>
    <cellStyle name="20% – paryškinimas 2 2" xfId="22"/>
    <cellStyle name="20% – paryškinimas 3" xfId="23"/>
    <cellStyle name="20% – paryškinimas 3 2" xfId="24"/>
    <cellStyle name="20% – paryškinimas 4" xfId="25"/>
    <cellStyle name="20% – paryškinimas 4 2" xfId="26"/>
    <cellStyle name="20% – paryškinimas 5" xfId="27"/>
    <cellStyle name="20% – paryškinimas 5 2" xfId="28"/>
    <cellStyle name="20% – paryškinimas 6" xfId="29"/>
    <cellStyle name="20% – paryškinimas 6 2" xfId="30"/>
    <cellStyle name="3 antraštė" xfId="31"/>
    <cellStyle name="3 antraštė 2" xfId="32"/>
    <cellStyle name="4 antraštė" xfId="33"/>
    <cellStyle name="4 antraštė 2" xfId="34"/>
    <cellStyle name="40% – paryškinimas 1" xfId="35"/>
    <cellStyle name="40% – paryškinimas 1 2" xfId="36"/>
    <cellStyle name="40% – paryškinimas 2" xfId="37"/>
    <cellStyle name="40% – paryškinimas 2 2" xfId="38"/>
    <cellStyle name="40% – paryškinimas 3" xfId="39"/>
    <cellStyle name="40% – paryškinimas 3 2" xfId="40"/>
    <cellStyle name="40% – paryškinimas 4" xfId="41"/>
    <cellStyle name="40% – paryškinimas 4 2" xfId="42"/>
    <cellStyle name="40% – paryškinimas 5" xfId="43"/>
    <cellStyle name="40% – paryškinimas 5 2" xfId="44"/>
    <cellStyle name="40% – paryškinimas 6" xfId="45"/>
    <cellStyle name="40% – paryškinimas 6 2" xfId="46"/>
    <cellStyle name="60% – paryškinimas 1" xfId="47"/>
    <cellStyle name="60% – paryškinimas 1 2" xfId="48"/>
    <cellStyle name="60% – paryškinimas 2" xfId="49"/>
    <cellStyle name="60% – paryškinimas 2 2" xfId="50"/>
    <cellStyle name="60% – paryškinimas 3" xfId="51"/>
    <cellStyle name="60% – paryškinimas 3 2" xfId="52"/>
    <cellStyle name="60% – paryškinimas 4" xfId="53"/>
    <cellStyle name="60% – paryškinimas 4 2" xfId="54"/>
    <cellStyle name="60% – paryškinimas 5" xfId="55"/>
    <cellStyle name="60% – paryškinimas 5 2" xfId="56"/>
    <cellStyle name="60% – paryškinimas 6" xfId="57"/>
    <cellStyle name="60% – paryškinimas 6 2" xfId="58"/>
    <cellStyle name="Aiškinamasis tekstas" xfId="59"/>
    <cellStyle name="Aiškinamasis tekstas 2" xfId="60"/>
    <cellStyle name="Followed Hyperlink" xfId="61"/>
    <cellStyle name="Blogas" xfId="62"/>
    <cellStyle name="Blogas 2" xfId="63"/>
    <cellStyle name="Geras" xfId="64"/>
    <cellStyle name="Geras 2" xfId="65"/>
    <cellStyle name="Hyperlink" xfId="66"/>
    <cellStyle name="Įprastas 2" xfId="67"/>
    <cellStyle name="Įspėjimo tekstas" xfId="68"/>
    <cellStyle name="Įspėjimo tekstas 2" xfId="69"/>
    <cellStyle name="Išvestis" xfId="70"/>
    <cellStyle name="Išvestis 2" xfId="71"/>
    <cellStyle name="Įvestis" xfId="72"/>
    <cellStyle name="Įvestis 2" xfId="73"/>
    <cellStyle name="Comma" xfId="74"/>
    <cellStyle name="Comma [0]" xfId="75"/>
    <cellStyle name="Neutralus" xfId="76"/>
    <cellStyle name="Neutralus 2" xfId="77"/>
    <cellStyle name="Normal 2" xfId="78"/>
    <cellStyle name="Normal_Sheet1" xfId="79"/>
    <cellStyle name="Paryškinimas 1" xfId="80"/>
    <cellStyle name="Paryškinimas 1 2" xfId="81"/>
    <cellStyle name="Paryškinimas 2" xfId="82"/>
    <cellStyle name="Paryškinimas 2 2" xfId="83"/>
    <cellStyle name="Paryškinimas 3" xfId="84"/>
    <cellStyle name="Paryškinimas 3 2" xfId="85"/>
    <cellStyle name="Paryškinimas 4" xfId="86"/>
    <cellStyle name="Paryškinimas 4 2" xfId="87"/>
    <cellStyle name="Paryškinimas 5" xfId="88"/>
    <cellStyle name="Paryškinimas 5 2" xfId="89"/>
    <cellStyle name="Paryškinimas 6" xfId="90"/>
    <cellStyle name="Paryškinimas 6 2" xfId="91"/>
    <cellStyle name="Pastaba" xfId="92"/>
    <cellStyle name="Pastaba 2" xfId="93"/>
    <cellStyle name="Pavadinimas" xfId="94"/>
    <cellStyle name="Pavadinimas 2" xfId="95"/>
    <cellStyle name="Percent" xfId="96"/>
    <cellStyle name="Skaičiavimas" xfId="97"/>
    <cellStyle name="Skaičiavimas 2" xfId="98"/>
    <cellStyle name="Suma" xfId="99"/>
    <cellStyle name="Suma 2" xfId="100"/>
    <cellStyle name="Susietas langelis" xfId="101"/>
    <cellStyle name="Susietas langelis 2" xfId="102"/>
    <cellStyle name="Tikrinimo langelis" xfId="103"/>
    <cellStyle name="Tikrinimo langelis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80" sqref="H80:L80"/>
    </sheetView>
  </sheetViews>
  <sheetFormatPr defaultColWidth="8.8515625" defaultRowHeight="12.75"/>
  <cols>
    <col min="1" max="1" width="32.57421875" style="13" customWidth="1"/>
    <col min="2" max="2" width="13.57421875" style="13" customWidth="1"/>
    <col min="3" max="3" width="12.140625" style="13" customWidth="1"/>
    <col min="4" max="4" width="11.57421875" style="13" customWidth="1"/>
    <col min="5" max="5" width="10.7109375" style="13" customWidth="1"/>
    <col min="6" max="6" width="8.8515625" style="13" customWidth="1"/>
    <col min="7" max="7" width="9.57421875" style="13" customWidth="1"/>
    <col min="8" max="8" width="10.57421875" style="13" customWidth="1"/>
    <col min="9" max="9" width="9.00390625" style="13" customWidth="1"/>
    <col min="10" max="11" width="10.7109375" style="13" customWidth="1"/>
    <col min="12" max="12" width="12.421875" style="13" customWidth="1"/>
    <col min="13" max="16384" width="8.8515625" style="13" customWidth="1"/>
  </cols>
  <sheetData>
    <row r="1" spans="1:12" ht="15" thickBot="1">
      <c r="A1" s="72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s="14" customFormat="1" ht="15" customHeight="1">
      <c r="A2" s="75" t="s">
        <v>19</v>
      </c>
      <c r="B2" s="78" t="s">
        <v>77</v>
      </c>
      <c r="C2" s="79"/>
      <c r="D2" s="79"/>
      <c r="E2" s="79"/>
      <c r="F2" s="79"/>
      <c r="G2" s="80"/>
      <c r="H2" s="95" t="s">
        <v>84</v>
      </c>
      <c r="I2" s="96"/>
      <c r="J2" s="96"/>
      <c r="K2" s="96"/>
      <c r="L2" s="97"/>
    </row>
    <row r="3" spans="1:12" s="14" customFormat="1" ht="15" customHeight="1">
      <c r="A3" s="76"/>
      <c r="B3" s="83" t="s">
        <v>82</v>
      </c>
      <c r="C3" s="84"/>
      <c r="D3" s="84"/>
      <c r="E3" s="84"/>
      <c r="F3" s="85"/>
      <c r="G3" s="86" t="s">
        <v>83</v>
      </c>
      <c r="H3" s="91" t="s">
        <v>0</v>
      </c>
      <c r="I3" s="98" t="s">
        <v>1</v>
      </c>
      <c r="J3" s="99"/>
      <c r="K3" s="99"/>
      <c r="L3" s="100"/>
    </row>
    <row r="4" spans="1:12" s="14" customFormat="1" ht="13.5" customHeight="1">
      <c r="A4" s="76"/>
      <c r="B4" s="89" t="s">
        <v>0</v>
      </c>
      <c r="C4" s="81" t="s">
        <v>20</v>
      </c>
      <c r="D4" s="81"/>
      <c r="E4" s="81"/>
      <c r="F4" s="82"/>
      <c r="G4" s="87"/>
      <c r="H4" s="91"/>
      <c r="I4" s="93" t="s">
        <v>2</v>
      </c>
      <c r="J4" s="93" t="s">
        <v>23</v>
      </c>
      <c r="K4" s="93" t="s">
        <v>78</v>
      </c>
      <c r="L4" s="101" t="s">
        <v>22</v>
      </c>
    </row>
    <row r="5" spans="1:12" s="14" customFormat="1" ht="34.5" thickBot="1">
      <c r="A5" s="77"/>
      <c r="B5" s="90"/>
      <c r="C5" s="15" t="s">
        <v>22</v>
      </c>
      <c r="D5" s="16" t="s">
        <v>2</v>
      </c>
      <c r="E5" s="16" t="s">
        <v>23</v>
      </c>
      <c r="F5" s="16" t="s">
        <v>78</v>
      </c>
      <c r="G5" s="88"/>
      <c r="H5" s="92"/>
      <c r="I5" s="94"/>
      <c r="J5" s="88"/>
      <c r="K5" s="88"/>
      <c r="L5" s="102"/>
    </row>
    <row r="6" spans="1:12" ht="12.75">
      <c r="A6" s="17" t="s">
        <v>30</v>
      </c>
      <c r="B6" s="18">
        <v>3003.327</v>
      </c>
      <c r="C6" s="19"/>
      <c r="D6" s="19">
        <v>2736.57</v>
      </c>
      <c r="E6" s="19">
        <v>266.757</v>
      </c>
      <c r="F6" s="19"/>
      <c r="G6" s="20">
        <v>1.879</v>
      </c>
      <c r="H6" s="21">
        <v>1449.414</v>
      </c>
      <c r="I6" s="19">
        <v>48.7</v>
      </c>
      <c r="J6" s="19"/>
      <c r="K6" s="19">
        <v>1046.1560000000002</v>
      </c>
      <c r="L6" s="22">
        <v>354.558</v>
      </c>
    </row>
    <row r="7" spans="1:12" ht="12.75">
      <c r="A7" s="23" t="s">
        <v>31</v>
      </c>
      <c r="B7" s="4">
        <v>3356.8170000000005</v>
      </c>
      <c r="C7" s="24">
        <v>3188.72</v>
      </c>
      <c r="D7" s="24">
        <v>168.09699999999998</v>
      </c>
      <c r="E7" s="24"/>
      <c r="F7" s="24"/>
      <c r="G7" s="25"/>
      <c r="H7" s="26">
        <v>29.618</v>
      </c>
      <c r="I7" s="24">
        <v>14.439</v>
      </c>
      <c r="J7" s="24">
        <v>7.319</v>
      </c>
      <c r="K7" s="24"/>
      <c r="L7" s="27">
        <v>7.86</v>
      </c>
    </row>
    <row r="8" spans="1:12" ht="12.75">
      <c r="A8" s="23" t="s">
        <v>32</v>
      </c>
      <c r="B8" s="4">
        <v>1593.9750000000001</v>
      </c>
      <c r="C8" s="24"/>
      <c r="D8" s="24">
        <v>1591.7930000000001</v>
      </c>
      <c r="E8" s="24">
        <v>2.182</v>
      </c>
      <c r="F8" s="24"/>
      <c r="G8" s="25"/>
      <c r="H8" s="26">
        <v>38.841</v>
      </c>
      <c r="I8" s="24"/>
      <c r="J8" s="24"/>
      <c r="K8" s="24"/>
      <c r="L8" s="27">
        <v>38.841</v>
      </c>
    </row>
    <row r="9" spans="1:12" ht="12.75">
      <c r="A9" s="23" t="s">
        <v>33</v>
      </c>
      <c r="B9" s="4">
        <v>208.489</v>
      </c>
      <c r="C9" s="24"/>
      <c r="D9" s="24">
        <v>208.489</v>
      </c>
      <c r="E9" s="24"/>
      <c r="F9" s="24"/>
      <c r="G9" s="25">
        <v>42.668</v>
      </c>
      <c r="H9" s="26">
        <v>7.785</v>
      </c>
      <c r="I9" s="24">
        <v>7.785</v>
      </c>
      <c r="J9" s="24"/>
      <c r="K9" s="24"/>
      <c r="L9" s="27"/>
    </row>
    <row r="10" spans="1:12" ht="13.5" thickBot="1">
      <c r="A10" s="28" t="s">
        <v>34</v>
      </c>
      <c r="B10" s="29">
        <v>514.4169999999999</v>
      </c>
      <c r="C10" s="30"/>
      <c r="D10" s="30">
        <v>514.4169999999999</v>
      </c>
      <c r="E10" s="30"/>
      <c r="F10" s="30"/>
      <c r="G10" s="31">
        <v>20.103</v>
      </c>
      <c r="H10" s="32">
        <v>140.745</v>
      </c>
      <c r="I10" s="30">
        <v>126.801</v>
      </c>
      <c r="J10" s="30"/>
      <c r="K10" s="30"/>
      <c r="L10" s="33">
        <v>13.944</v>
      </c>
    </row>
    <row r="11" spans="1:12" ht="13.5" thickBot="1">
      <c r="A11" s="8" t="s">
        <v>4</v>
      </c>
      <c r="B11" s="2">
        <f>SUM(B6:B10)</f>
        <v>8677.025</v>
      </c>
      <c r="C11" s="34">
        <f>SUM(C6:C10)</f>
        <v>3188.72</v>
      </c>
      <c r="D11" s="34">
        <f aca="true" t="shared" si="0" ref="D11:L11">SUM(D6:D10)</f>
        <v>5219.366</v>
      </c>
      <c r="E11" s="34">
        <f t="shared" si="0"/>
        <v>268.939</v>
      </c>
      <c r="F11" s="34">
        <f t="shared" si="0"/>
        <v>0</v>
      </c>
      <c r="G11" s="35">
        <f t="shared" si="0"/>
        <v>64.65</v>
      </c>
      <c r="H11" s="2">
        <f t="shared" si="0"/>
        <v>1666.4029999999998</v>
      </c>
      <c r="I11" s="34">
        <f t="shared" si="0"/>
        <v>197.72500000000002</v>
      </c>
      <c r="J11" s="34">
        <f t="shared" si="0"/>
        <v>7.319</v>
      </c>
      <c r="K11" s="34">
        <f t="shared" si="0"/>
        <v>1046.1560000000002</v>
      </c>
      <c r="L11" s="36">
        <f t="shared" si="0"/>
        <v>415.20300000000003</v>
      </c>
    </row>
    <row r="12" spans="1:12" ht="12.75">
      <c r="A12" s="37" t="s">
        <v>35</v>
      </c>
      <c r="B12" s="4">
        <v>837.757</v>
      </c>
      <c r="C12" s="38"/>
      <c r="D12" s="38">
        <v>837.757</v>
      </c>
      <c r="E12" s="38"/>
      <c r="F12" s="38"/>
      <c r="G12" s="39"/>
      <c r="H12" s="26">
        <v>376.069</v>
      </c>
      <c r="I12" s="38">
        <v>352.622</v>
      </c>
      <c r="J12" s="38"/>
      <c r="K12" s="38"/>
      <c r="L12" s="39">
        <v>23.447000000000003</v>
      </c>
    </row>
    <row r="13" spans="1:12" ht="12.75">
      <c r="A13" s="23" t="s">
        <v>36</v>
      </c>
      <c r="B13" s="4">
        <v>10898.794</v>
      </c>
      <c r="C13" s="24">
        <v>7966.636</v>
      </c>
      <c r="D13" s="24">
        <v>2892.5929999999994</v>
      </c>
      <c r="E13" s="24">
        <v>39.565</v>
      </c>
      <c r="F13" s="24"/>
      <c r="G13" s="25"/>
      <c r="H13" s="26">
        <v>513.821</v>
      </c>
      <c r="I13" s="24">
        <v>17.777</v>
      </c>
      <c r="J13" s="24">
        <v>2.605</v>
      </c>
      <c r="K13" s="24">
        <v>96.385</v>
      </c>
      <c r="L13" s="27">
        <v>397.054</v>
      </c>
    </row>
    <row r="14" spans="1:12" ht="12.75">
      <c r="A14" s="23" t="s">
        <v>37</v>
      </c>
      <c r="B14" s="4">
        <v>2433826.763</v>
      </c>
      <c r="C14" s="24">
        <v>2431771</v>
      </c>
      <c r="D14" s="40">
        <v>1598.8229999999999</v>
      </c>
      <c r="E14" s="24">
        <v>456.94</v>
      </c>
      <c r="F14" s="24"/>
      <c r="G14" s="25"/>
      <c r="H14" s="26">
        <v>257.69100000000003</v>
      </c>
      <c r="I14" s="24">
        <v>109.66</v>
      </c>
      <c r="J14" s="24">
        <v>7.512</v>
      </c>
      <c r="K14" s="24"/>
      <c r="L14" s="27">
        <v>140.519</v>
      </c>
    </row>
    <row r="15" spans="1:12" ht="12.75">
      <c r="A15" s="23" t="s">
        <v>38</v>
      </c>
      <c r="B15" s="4">
        <v>24036.622999999996</v>
      </c>
      <c r="C15" s="24">
        <v>209.008</v>
      </c>
      <c r="D15" s="24">
        <v>23827.614999999998</v>
      </c>
      <c r="E15" s="24"/>
      <c r="F15" s="24"/>
      <c r="G15" s="25"/>
      <c r="H15" s="26">
        <v>3599.559999999999</v>
      </c>
      <c r="I15" s="24">
        <v>89.997</v>
      </c>
      <c r="J15" s="24">
        <v>13.990000000000002</v>
      </c>
      <c r="K15" s="24">
        <v>79.692</v>
      </c>
      <c r="L15" s="27">
        <v>3415.880999999999</v>
      </c>
    </row>
    <row r="16" spans="1:12" ht="12.75">
      <c r="A16" s="23" t="s">
        <v>39</v>
      </c>
      <c r="B16" s="4">
        <v>1447.8419999999996</v>
      </c>
      <c r="C16" s="24">
        <v>1.834</v>
      </c>
      <c r="D16" s="24">
        <v>1284.0609999999997</v>
      </c>
      <c r="E16" s="24">
        <v>161.947</v>
      </c>
      <c r="F16" s="24"/>
      <c r="G16" s="25"/>
      <c r="H16" s="26">
        <v>369.1430000000001</v>
      </c>
      <c r="I16" s="24">
        <v>96.275</v>
      </c>
      <c r="J16" s="24">
        <v>1.926</v>
      </c>
      <c r="K16" s="24">
        <v>188.567</v>
      </c>
      <c r="L16" s="27">
        <v>82.37499999999999</v>
      </c>
    </row>
    <row r="17" spans="1:12" ht="12.75">
      <c r="A17" s="23" t="s">
        <v>40</v>
      </c>
      <c r="B17" s="4">
        <v>4206.1</v>
      </c>
      <c r="C17" s="24">
        <v>1786.5</v>
      </c>
      <c r="D17" s="24">
        <v>178.118</v>
      </c>
      <c r="E17" s="24">
        <v>2241.482</v>
      </c>
      <c r="F17" s="24"/>
      <c r="G17" s="25"/>
      <c r="H17" s="26">
        <v>1887.3460000000002</v>
      </c>
      <c r="I17" s="24">
        <v>928.5980000000001</v>
      </c>
      <c r="J17" s="24"/>
      <c r="K17" s="24">
        <v>119.24699999999999</v>
      </c>
      <c r="L17" s="27">
        <v>839.501</v>
      </c>
    </row>
    <row r="18" spans="1:12" ht="12.75">
      <c r="A18" s="23" t="s">
        <v>41</v>
      </c>
      <c r="B18" s="4">
        <v>3741.838</v>
      </c>
      <c r="C18" s="24">
        <v>3671.9</v>
      </c>
      <c r="D18" s="24">
        <v>54.333</v>
      </c>
      <c r="E18" s="24">
        <v>15.605</v>
      </c>
      <c r="F18" s="24"/>
      <c r="G18" s="25"/>
      <c r="H18" s="26">
        <v>139.054</v>
      </c>
      <c r="I18" s="24">
        <v>15.47</v>
      </c>
      <c r="J18" s="24"/>
      <c r="K18" s="24"/>
      <c r="L18" s="27">
        <v>123.584</v>
      </c>
    </row>
    <row r="19" spans="1:12" ht="13.5" thickBot="1">
      <c r="A19" s="28" t="s">
        <v>42</v>
      </c>
      <c r="B19" s="4">
        <v>3619.860999999999</v>
      </c>
      <c r="C19" s="41">
        <v>2480</v>
      </c>
      <c r="D19" s="41">
        <v>998.3690000000003</v>
      </c>
      <c r="E19" s="41">
        <v>141.492</v>
      </c>
      <c r="F19" s="41"/>
      <c r="G19" s="42"/>
      <c r="H19" s="26">
        <v>129.027</v>
      </c>
      <c r="I19" s="41">
        <v>48.622</v>
      </c>
      <c r="J19" s="41"/>
      <c r="K19" s="41"/>
      <c r="L19" s="27">
        <v>80.405</v>
      </c>
    </row>
    <row r="20" spans="1:12" ht="13.5" thickBot="1">
      <c r="A20" s="8" t="s">
        <v>5</v>
      </c>
      <c r="B20" s="2">
        <f>SUM(B12:B19)</f>
        <v>2482615.578</v>
      </c>
      <c r="C20" s="34">
        <f aca="true" t="shared" si="1" ref="C20:L20">SUM(C12:C19)</f>
        <v>2447886.8779999996</v>
      </c>
      <c r="D20" s="34">
        <f t="shared" si="1"/>
        <v>31671.66899999999</v>
      </c>
      <c r="E20" s="34">
        <f t="shared" si="1"/>
        <v>3057.0310000000004</v>
      </c>
      <c r="F20" s="34">
        <f t="shared" si="1"/>
        <v>0</v>
      </c>
      <c r="G20" s="35">
        <f t="shared" si="1"/>
        <v>0</v>
      </c>
      <c r="H20" s="2">
        <f t="shared" si="1"/>
        <v>7271.711</v>
      </c>
      <c r="I20" s="34">
        <f t="shared" si="1"/>
        <v>1659.0210000000002</v>
      </c>
      <c r="J20" s="34">
        <f t="shared" si="1"/>
        <v>26.032999999999998</v>
      </c>
      <c r="K20" s="34">
        <f t="shared" si="1"/>
        <v>483.89099999999996</v>
      </c>
      <c r="L20" s="36">
        <f t="shared" si="1"/>
        <v>5102.765999999999</v>
      </c>
    </row>
    <row r="21" spans="1:12" ht="12.75">
      <c r="A21" s="37" t="s">
        <v>43</v>
      </c>
      <c r="B21" s="4">
        <v>78654.511</v>
      </c>
      <c r="C21" s="38">
        <v>62467.275</v>
      </c>
      <c r="D21" s="38">
        <v>14926.191000000003</v>
      </c>
      <c r="E21" s="38">
        <v>986.7</v>
      </c>
      <c r="F21" s="38">
        <v>274.345</v>
      </c>
      <c r="G21" s="43"/>
      <c r="H21" s="26">
        <v>11792.131999999998</v>
      </c>
      <c r="I21" s="38">
        <v>1138.4389999999999</v>
      </c>
      <c r="J21" s="38">
        <v>387.10600000000005</v>
      </c>
      <c r="K21" s="38">
        <v>409.761</v>
      </c>
      <c r="L21" s="39">
        <v>9856.826</v>
      </c>
    </row>
    <row r="22" spans="1:12" ht="12.75">
      <c r="A22" s="23" t="s">
        <v>44</v>
      </c>
      <c r="B22" s="4">
        <v>1235.6070000000004</v>
      </c>
      <c r="C22" s="24"/>
      <c r="D22" s="24">
        <v>1124.2650000000003</v>
      </c>
      <c r="E22" s="24">
        <v>111.342</v>
      </c>
      <c r="F22" s="24"/>
      <c r="G22" s="25"/>
      <c r="H22" s="26">
        <v>124.46699999999998</v>
      </c>
      <c r="I22" s="24">
        <v>87.32199999999999</v>
      </c>
      <c r="J22" s="24">
        <v>12.145</v>
      </c>
      <c r="K22" s="24"/>
      <c r="L22" s="27">
        <v>25</v>
      </c>
    </row>
    <row r="23" spans="1:12" ht="12.75">
      <c r="A23" s="23" t="s">
        <v>45</v>
      </c>
      <c r="B23" s="4">
        <v>2069.981</v>
      </c>
      <c r="C23" s="24"/>
      <c r="D23" s="24">
        <v>1801.443</v>
      </c>
      <c r="E23" s="24">
        <v>268.538</v>
      </c>
      <c r="F23" s="24"/>
      <c r="G23" s="25"/>
      <c r="H23" s="26">
        <v>268.943</v>
      </c>
      <c r="I23" s="24">
        <v>21.814</v>
      </c>
      <c r="J23" s="24"/>
      <c r="K23" s="24"/>
      <c r="L23" s="27">
        <v>247.12899999999996</v>
      </c>
    </row>
    <row r="24" spans="1:12" ht="12.75">
      <c r="A24" s="23" t="s">
        <v>46</v>
      </c>
      <c r="B24" s="4">
        <v>471.663</v>
      </c>
      <c r="C24" s="24"/>
      <c r="D24" s="40">
        <v>471.663</v>
      </c>
      <c r="E24" s="24"/>
      <c r="F24" s="24"/>
      <c r="G24" s="25"/>
      <c r="H24" s="26"/>
      <c r="I24" s="24"/>
      <c r="J24" s="24"/>
      <c r="K24" s="24"/>
      <c r="L24" s="27"/>
    </row>
    <row r="25" spans="1:12" ht="12.75">
      <c r="A25" s="23" t="s">
        <v>47</v>
      </c>
      <c r="B25" s="4">
        <v>2809.407</v>
      </c>
      <c r="C25" s="24"/>
      <c r="D25" s="24">
        <v>2809.407</v>
      </c>
      <c r="E25" s="24"/>
      <c r="F25" s="24"/>
      <c r="G25" s="25"/>
      <c r="H25" s="26">
        <v>47.908</v>
      </c>
      <c r="I25" s="24">
        <v>42.094</v>
      </c>
      <c r="J25" s="24"/>
      <c r="K25" s="24"/>
      <c r="L25" s="27">
        <v>5.814</v>
      </c>
    </row>
    <row r="26" spans="1:12" ht="12.75">
      <c r="A26" s="23" t="s">
        <v>48</v>
      </c>
      <c r="B26" s="4">
        <v>657.682</v>
      </c>
      <c r="C26" s="24"/>
      <c r="D26" s="24">
        <v>657.682</v>
      </c>
      <c r="E26" s="24"/>
      <c r="F26" s="24"/>
      <c r="G26" s="25"/>
      <c r="H26" s="26">
        <v>46.376</v>
      </c>
      <c r="I26" s="24"/>
      <c r="J26" s="24"/>
      <c r="K26" s="24"/>
      <c r="L26" s="27">
        <v>46.376</v>
      </c>
    </row>
    <row r="27" spans="1:12" ht="13.5" thickBot="1">
      <c r="A27" s="28" t="s">
        <v>49</v>
      </c>
      <c r="B27" s="4">
        <v>5532.834</v>
      </c>
      <c r="C27" s="41">
        <v>2887.8</v>
      </c>
      <c r="D27" s="41">
        <v>2645.0339999999997</v>
      </c>
      <c r="E27" s="41"/>
      <c r="F27" s="41"/>
      <c r="G27" s="42">
        <v>0.805</v>
      </c>
      <c r="H27" s="26">
        <v>276.3</v>
      </c>
      <c r="I27" s="41">
        <v>46.872</v>
      </c>
      <c r="J27" s="41"/>
      <c r="K27" s="41"/>
      <c r="L27" s="27">
        <v>229.428</v>
      </c>
    </row>
    <row r="28" spans="1:12" ht="13.5" thickBot="1">
      <c r="A28" s="9" t="s">
        <v>6</v>
      </c>
      <c r="B28" s="3">
        <f>SUM(B21:B27)</f>
        <v>91431.68500000001</v>
      </c>
      <c r="C28" s="44">
        <f aca="true" t="shared" si="2" ref="C28:L28">SUM(C21:C27)</f>
        <v>65355.075000000004</v>
      </c>
      <c r="D28" s="44">
        <f>SUM(D21:D27)</f>
        <v>24435.685</v>
      </c>
      <c r="E28" s="44">
        <f t="shared" si="2"/>
        <v>1366.5800000000002</v>
      </c>
      <c r="F28" s="44">
        <f t="shared" si="2"/>
        <v>274.345</v>
      </c>
      <c r="G28" s="45">
        <f t="shared" si="2"/>
        <v>0.805</v>
      </c>
      <c r="H28" s="3">
        <f t="shared" si="2"/>
        <v>12556.125999999997</v>
      </c>
      <c r="I28" s="44">
        <f t="shared" si="2"/>
        <v>1336.541</v>
      </c>
      <c r="J28" s="44">
        <f t="shared" si="2"/>
        <v>399.25100000000003</v>
      </c>
      <c r="K28" s="44">
        <f t="shared" si="2"/>
        <v>409.761</v>
      </c>
      <c r="L28" s="46">
        <f t="shared" si="2"/>
        <v>10410.573</v>
      </c>
    </row>
    <row r="29" spans="1:12" ht="12.75">
      <c r="A29" s="37" t="s">
        <v>50</v>
      </c>
      <c r="B29" s="4">
        <v>366.15900000000005</v>
      </c>
      <c r="C29" s="38"/>
      <c r="D29" s="38">
        <v>365.13500000000005</v>
      </c>
      <c r="E29" s="38">
        <v>1.024</v>
      </c>
      <c r="F29" s="38"/>
      <c r="G29" s="43"/>
      <c r="H29" s="26">
        <v>48.440999999999995</v>
      </c>
      <c r="I29" s="38">
        <v>48.440999999999995</v>
      </c>
      <c r="J29" s="38"/>
      <c r="K29" s="38"/>
      <c r="L29" s="39"/>
    </row>
    <row r="30" spans="1:12" ht="12.75">
      <c r="A30" s="23" t="s">
        <v>51</v>
      </c>
      <c r="B30" s="4">
        <v>4063.645</v>
      </c>
      <c r="C30" s="24">
        <v>3739</v>
      </c>
      <c r="D30" s="24">
        <v>321.085</v>
      </c>
      <c r="E30" s="24">
        <v>3.56</v>
      </c>
      <c r="F30" s="24"/>
      <c r="G30" s="25"/>
      <c r="H30" s="26">
        <v>150.691</v>
      </c>
      <c r="I30" s="24">
        <v>25.343</v>
      </c>
      <c r="J30" s="24"/>
      <c r="K30" s="24"/>
      <c r="L30" s="27">
        <v>125.348</v>
      </c>
    </row>
    <row r="31" spans="1:12" ht="12.75">
      <c r="A31" s="23" t="s">
        <v>52</v>
      </c>
      <c r="B31" s="4">
        <v>4091.6240000000003</v>
      </c>
      <c r="C31" s="24"/>
      <c r="D31" s="24">
        <v>4084.483</v>
      </c>
      <c r="E31" s="24">
        <v>7.141</v>
      </c>
      <c r="F31" s="24"/>
      <c r="G31" s="25"/>
      <c r="H31" s="26">
        <v>1929.078</v>
      </c>
      <c r="I31" s="24">
        <v>54.057</v>
      </c>
      <c r="J31" s="24"/>
      <c r="K31" s="24"/>
      <c r="L31" s="27">
        <v>1875.021</v>
      </c>
    </row>
    <row r="32" spans="1:12" ht="12.75">
      <c r="A32" s="47" t="s">
        <v>53</v>
      </c>
      <c r="B32" s="4">
        <v>879.7549999999999</v>
      </c>
      <c r="C32" s="41"/>
      <c r="D32" s="41">
        <v>879.7549999999999</v>
      </c>
      <c r="E32" s="41"/>
      <c r="F32" s="41"/>
      <c r="G32" s="42"/>
      <c r="H32" s="26">
        <v>35.344</v>
      </c>
      <c r="I32" s="24">
        <v>27.366</v>
      </c>
      <c r="J32" s="24"/>
      <c r="K32" s="24"/>
      <c r="L32" s="27">
        <v>7.978</v>
      </c>
    </row>
    <row r="33" spans="1:12" ht="13.5" thickBot="1">
      <c r="A33" s="28" t="s">
        <v>54</v>
      </c>
      <c r="B33" s="4">
        <v>1078.857</v>
      </c>
      <c r="C33" s="41"/>
      <c r="D33" s="41">
        <v>1061.536</v>
      </c>
      <c r="E33" s="41">
        <v>17.321</v>
      </c>
      <c r="F33" s="41"/>
      <c r="G33" s="42"/>
      <c r="H33" s="26">
        <v>41.626999999999995</v>
      </c>
      <c r="I33" s="41">
        <v>15.771</v>
      </c>
      <c r="J33" s="41"/>
      <c r="K33" s="41"/>
      <c r="L33" s="27">
        <v>25.856</v>
      </c>
    </row>
    <row r="34" spans="1:12" ht="13.5" thickBot="1">
      <c r="A34" s="8" t="s">
        <v>7</v>
      </c>
      <c r="B34" s="3">
        <f aca="true" t="shared" si="3" ref="B34:L34">SUM(B29:B33)</f>
        <v>10480.039999999999</v>
      </c>
      <c r="C34" s="44">
        <f t="shared" si="3"/>
        <v>3739</v>
      </c>
      <c r="D34" s="44">
        <f t="shared" si="3"/>
        <v>6711.994000000001</v>
      </c>
      <c r="E34" s="44">
        <f t="shared" si="3"/>
        <v>29.046</v>
      </c>
      <c r="F34" s="44">
        <f t="shared" si="3"/>
        <v>0</v>
      </c>
      <c r="G34" s="45">
        <f t="shared" si="3"/>
        <v>0</v>
      </c>
      <c r="H34" s="3">
        <f t="shared" si="3"/>
        <v>2205.181</v>
      </c>
      <c r="I34" s="44">
        <f t="shared" si="3"/>
        <v>170.978</v>
      </c>
      <c r="J34" s="44">
        <f t="shared" si="3"/>
        <v>0</v>
      </c>
      <c r="K34" s="44">
        <f t="shared" si="3"/>
        <v>0</v>
      </c>
      <c r="L34" s="46">
        <f t="shared" si="3"/>
        <v>2034.203</v>
      </c>
    </row>
    <row r="35" spans="1:12" ht="12.75">
      <c r="A35" s="37" t="s">
        <v>24</v>
      </c>
      <c r="B35" s="4">
        <v>1359.2809999999995</v>
      </c>
      <c r="C35" s="38"/>
      <c r="D35" s="38">
        <v>1359.2809999999995</v>
      </c>
      <c r="E35" s="38"/>
      <c r="F35" s="38"/>
      <c r="G35" s="43"/>
      <c r="H35" s="26">
        <v>124.725</v>
      </c>
      <c r="I35" s="38">
        <v>117.172</v>
      </c>
      <c r="J35" s="38"/>
      <c r="K35" s="38"/>
      <c r="L35" s="39">
        <v>7.553</v>
      </c>
    </row>
    <row r="36" spans="1:12" ht="12.75">
      <c r="A36" s="23" t="s">
        <v>25</v>
      </c>
      <c r="B36" s="4">
        <v>483.10999999999996</v>
      </c>
      <c r="C36" s="24"/>
      <c r="D36" s="24">
        <v>483.10999999999996</v>
      </c>
      <c r="E36" s="24"/>
      <c r="F36" s="24"/>
      <c r="G36" s="25">
        <v>23.726</v>
      </c>
      <c r="H36" s="26">
        <v>65.39900000000002</v>
      </c>
      <c r="I36" s="24">
        <v>65.39900000000002</v>
      </c>
      <c r="J36" s="24"/>
      <c r="K36" s="24"/>
      <c r="L36" s="27"/>
    </row>
    <row r="37" spans="1:12" ht="12.75">
      <c r="A37" s="23" t="s">
        <v>26</v>
      </c>
      <c r="B37" s="4">
        <v>10813.4</v>
      </c>
      <c r="C37" s="24"/>
      <c r="D37" s="24">
        <v>10813.4</v>
      </c>
      <c r="E37" s="24"/>
      <c r="F37" s="24"/>
      <c r="G37" s="25"/>
      <c r="H37" s="26">
        <v>1397.0000000000002</v>
      </c>
      <c r="I37" s="24">
        <v>40.638</v>
      </c>
      <c r="J37" s="24"/>
      <c r="K37" s="24"/>
      <c r="L37" s="27">
        <v>1356.362</v>
      </c>
    </row>
    <row r="38" spans="1:12" ht="12.75">
      <c r="A38" s="23" t="s">
        <v>27</v>
      </c>
      <c r="B38" s="4">
        <v>181.75299999999996</v>
      </c>
      <c r="C38" s="24"/>
      <c r="D38" s="24">
        <v>165.17299999999997</v>
      </c>
      <c r="E38" s="24">
        <v>16.58</v>
      </c>
      <c r="F38" s="24"/>
      <c r="G38" s="25"/>
      <c r="H38" s="26">
        <v>27.385999999999996</v>
      </c>
      <c r="I38" s="24">
        <v>27.385999999999996</v>
      </c>
      <c r="J38" s="24"/>
      <c r="K38" s="24"/>
      <c r="L38" s="27"/>
    </row>
    <row r="39" spans="1:12" ht="12.75">
      <c r="A39" s="23" t="s">
        <v>28</v>
      </c>
      <c r="B39" s="4">
        <v>1001.2030000000002</v>
      </c>
      <c r="C39" s="24"/>
      <c r="D39" s="24">
        <v>1001.2030000000002</v>
      </c>
      <c r="E39" s="24"/>
      <c r="F39" s="24"/>
      <c r="G39" s="25"/>
      <c r="H39" s="26">
        <v>161.299</v>
      </c>
      <c r="I39" s="24">
        <v>138.321</v>
      </c>
      <c r="J39" s="24"/>
      <c r="K39" s="24"/>
      <c r="L39" s="27">
        <v>22.978</v>
      </c>
    </row>
    <row r="40" spans="1:12" ht="13.5" thickBot="1">
      <c r="A40" s="23" t="s">
        <v>29</v>
      </c>
      <c r="B40" s="48">
        <v>4393.281999999999</v>
      </c>
      <c r="C40" s="41">
        <v>1850</v>
      </c>
      <c r="D40" s="41">
        <v>2543.2819999999997</v>
      </c>
      <c r="E40" s="41"/>
      <c r="F40" s="41"/>
      <c r="G40" s="42"/>
      <c r="H40" s="49">
        <v>150.11499999999998</v>
      </c>
      <c r="I40" s="41">
        <v>12.235</v>
      </c>
      <c r="J40" s="41"/>
      <c r="K40" s="41"/>
      <c r="L40" s="50">
        <v>137.88</v>
      </c>
    </row>
    <row r="41" spans="1:12" ht="13.5" thickBot="1">
      <c r="A41" s="8" t="s">
        <v>8</v>
      </c>
      <c r="B41" s="2">
        <f>SUM(B35:B40)</f>
        <v>18232.029</v>
      </c>
      <c r="C41" s="34">
        <f aca="true" t="shared" si="4" ref="C41:L41">SUM(C35:C40)</f>
        <v>1850</v>
      </c>
      <c r="D41" s="34">
        <f t="shared" si="4"/>
        <v>16365.448999999999</v>
      </c>
      <c r="E41" s="34">
        <f t="shared" si="4"/>
        <v>16.58</v>
      </c>
      <c r="F41" s="34">
        <f t="shared" si="4"/>
        <v>0</v>
      </c>
      <c r="G41" s="35">
        <f t="shared" si="4"/>
        <v>23.726</v>
      </c>
      <c r="H41" s="2">
        <f t="shared" si="4"/>
        <v>1925.9240000000002</v>
      </c>
      <c r="I41" s="34">
        <f t="shared" si="4"/>
        <v>401.15100000000007</v>
      </c>
      <c r="J41" s="34">
        <f t="shared" si="4"/>
        <v>0</v>
      </c>
      <c r="K41" s="34">
        <f t="shared" si="4"/>
        <v>0</v>
      </c>
      <c r="L41" s="36">
        <f t="shared" si="4"/>
        <v>1524.7730000000001</v>
      </c>
    </row>
    <row r="42" spans="1:12" ht="12.75">
      <c r="A42" s="51" t="s">
        <v>13</v>
      </c>
      <c r="B42" s="26">
        <v>1130.509</v>
      </c>
      <c r="C42" s="38"/>
      <c r="D42" s="38">
        <v>1130.509</v>
      </c>
      <c r="E42" s="38"/>
      <c r="F42" s="38"/>
      <c r="G42" s="39"/>
      <c r="H42" s="26">
        <v>6296.162</v>
      </c>
      <c r="I42" s="38">
        <v>66.838</v>
      </c>
      <c r="J42" s="38"/>
      <c r="K42" s="38"/>
      <c r="L42" s="39">
        <v>6229.324</v>
      </c>
    </row>
    <row r="43" spans="1:12" ht="12.75">
      <c r="A43" s="52" t="s">
        <v>14</v>
      </c>
      <c r="B43" s="26">
        <v>795.1810000000002</v>
      </c>
      <c r="C43" s="24"/>
      <c r="D43" s="24">
        <v>795.1810000000002</v>
      </c>
      <c r="E43" s="24"/>
      <c r="F43" s="24"/>
      <c r="G43" s="27"/>
      <c r="H43" s="26"/>
      <c r="I43" s="24"/>
      <c r="J43" s="24"/>
      <c r="K43" s="24"/>
      <c r="L43" s="27"/>
    </row>
    <row r="44" spans="1:12" ht="12.75">
      <c r="A44" s="52" t="s">
        <v>15</v>
      </c>
      <c r="B44" s="26">
        <v>3212.6190000000006</v>
      </c>
      <c r="C44" s="24">
        <v>2630</v>
      </c>
      <c r="D44" s="24">
        <v>582.1360000000001</v>
      </c>
      <c r="E44" s="24">
        <v>0.483</v>
      </c>
      <c r="F44" s="24"/>
      <c r="G44" s="27"/>
      <c r="H44" s="26"/>
      <c r="I44" s="24"/>
      <c r="J44" s="24"/>
      <c r="K44" s="24"/>
      <c r="L44" s="27"/>
    </row>
    <row r="45" spans="1:12" ht="12.75">
      <c r="A45" s="52" t="s">
        <v>3</v>
      </c>
      <c r="B45" s="26">
        <v>5927.4619999999995</v>
      </c>
      <c r="C45" s="24">
        <v>5474.058</v>
      </c>
      <c r="D45" s="24">
        <v>432.12500000000006</v>
      </c>
      <c r="E45" s="24">
        <v>21.279</v>
      </c>
      <c r="F45" s="24"/>
      <c r="G45" s="27"/>
      <c r="H45" s="26"/>
      <c r="I45" s="24"/>
      <c r="J45" s="24"/>
      <c r="K45" s="24"/>
      <c r="L45" s="27"/>
    </row>
    <row r="46" spans="1:12" ht="12.75">
      <c r="A46" s="52" t="s">
        <v>16</v>
      </c>
      <c r="B46" s="26">
        <v>1221.2789999999998</v>
      </c>
      <c r="C46" s="24"/>
      <c r="D46" s="24">
        <v>397.569</v>
      </c>
      <c r="E46" s="24">
        <v>823.71</v>
      </c>
      <c r="F46" s="24"/>
      <c r="G46" s="27"/>
      <c r="H46" s="26">
        <v>665.9889999999999</v>
      </c>
      <c r="I46" s="24">
        <v>15.689</v>
      </c>
      <c r="J46" s="24"/>
      <c r="K46" s="24"/>
      <c r="L46" s="27">
        <v>650.3</v>
      </c>
    </row>
    <row r="47" spans="1:12" ht="12.75">
      <c r="A47" s="51" t="s">
        <v>17</v>
      </c>
      <c r="B47" s="26">
        <v>6718.323</v>
      </c>
      <c r="C47" s="38"/>
      <c r="D47" s="38">
        <v>6718.323</v>
      </c>
      <c r="E47" s="38"/>
      <c r="F47" s="38"/>
      <c r="G47" s="39"/>
      <c r="H47" s="26">
        <v>580.856</v>
      </c>
      <c r="I47" s="24">
        <v>54.166</v>
      </c>
      <c r="J47" s="24">
        <v>2.347</v>
      </c>
      <c r="K47" s="24">
        <v>195.562</v>
      </c>
      <c r="L47" s="27">
        <v>328.781</v>
      </c>
    </row>
    <row r="48" spans="1:12" ht="13.5" thickBot="1">
      <c r="A48" s="53" t="s">
        <v>18</v>
      </c>
      <c r="B48" s="32">
        <v>1615.2129999999997</v>
      </c>
      <c r="C48" s="30">
        <v>748.8</v>
      </c>
      <c r="D48" s="30">
        <v>852.7460000000001</v>
      </c>
      <c r="E48" s="30">
        <v>13.667</v>
      </c>
      <c r="F48" s="30"/>
      <c r="G48" s="33"/>
      <c r="H48" s="49">
        <v>19.698999999999998</v>
      </c>
      <c r="I48" s="41">
        <v>8.699</v>
      </c>
      <c r="J48" s="41">
        <v>11</v>
      </c>
      <c r="K48" s="41"/>
      <c r="L48" s="50"/>
    </row>
    <row r="49" spans="1:12" ht="13.5" thickBot="1">
      <c r="A49" s="8" t="s">
        <v>12</v>
      </c>
      <c r="B49" s="1">
        <f aca="true" t="shared" si="5" ref="B49:L49">SUM(B42:B48)</f>
        <v>20620.586</v>
      </c>
      <c r="C49" s="35">
        <f t="shared" si="5"/>
        <v>8852.858</v>
      </c>
      <c r="D49" s="35">
        <f t="shared" si="5"/>
        <v>10908.589</v>
      </c>
      <c r="E49" s="34">
        <f t="shared" si="5"/>
        <v>859.139</v>
      </c>
      <c r="F49" s="34">
        <f t="shared" si="5"/>
        <v>0</v>
      </c>
      <c r="G49" s="54">
        <f t="shared" si="5"/>
        <v>0</v>
      </c>
      <c r="H49" s="1">
        <f t="shared" si="5"/>
        <v>7562.705999999999</v>
      </c>
      <c r="I49" s="34">
        <f t="shared" si="5"/>
        <v>145.392</v>
      </c>
      <c r="J49" s="54">
        <f t="shared" si="5"/>
        <v>13.347</v>
      </c>
      <c r="K49" s="34">
        <f t="shared" si="5"/>
        <v>195.562</v>
      </c>
      <c r="L49" s="36">
        <f t="shared" si="5"/>
        <v>7208.405</v>
      </c>
    </row>
    <row r="50" spans="1:12" ht="12.75">
      <c r="A50" s="37" t="s">
        <v>59</v>
      </c>
      <c r="B50" s="4">
        <v>779.7579999999999</v>
      </c>
      <c r="C50" s="38"/>
      <c r="D50" s="38">
        <v>774.458</v>
      </c>
      <c r="E50" s="38">
        <v>5.3</v>
      </c>
      <c r="F50" s="38"/>
      <c r="G50" s="43"/>
      <c r="H50" s="26">
        <v>870.14</v>
      </c>
      <c r="I50" s="38">
        <v>245.01</v>
      </c>
      <c r="J50" s="38"/>
      <c r="K50" s="38"/>
      <c r="L50" s="39">
        <v>625.1299999999999</v>
      </c>
    </row>
    <row r="51" spans="1:12" ht="12.75">
      <c r="A51" s="23" t="s">
        <v>60</v>
      </c>
      <c r="B51" s="4">
        <v>690.427</v>
      </c>
      <c r="C51" s="24"/>
      <c r="D51" s="24">
        <v>223.35399999999998</v>
      </c>
      <c r="E51" s="24">
        <v>464.203</v>
      </c>
      <c r="F51" s="24">
        <v>2.87</v>
      </c>
      <c r="G51" s="25"/>
      <c r="H51" s="26">
        <v>13.594000000000001</v>
      </c>
      <c r="I51" s="24">
        <v>12.25</v>
      </c>
      <c r="J51" s="24"/>
      <c r="K51" s="24"/>
      <c r="L51" s="27">
        <v>1.344</v>
      </c>
    </row>
    <row r="52" spans="1:12" ht="12.75">
      <c r="A52" s="23" t="s">
        <v>61</v>
      </c>
      <c r="B52" s="4">
        <v>562.657</v>
      </c>
      <c r="C52" s="41"/>
      <c r="D52" s="40">
        <v>518.6270000000001</v>
      </c>
      <c r="E52" s="41">
        <v>44.03</v>
      </c>
      <c r="F52" s="41"/>
      <c r="G52" s="42"/>
      <c r="H52" s="26">
        <v>42.969</v>
      </c>
      <c r="I52" s="24">
        <v>42.969</v>
      </c>
      <c r="J52" s="24"/>
      <c r="K52" s="24"/>
      <c r="L52" s="27"/>
    </row>
    <row r="53" spans="1:12" ht="13.5" thickBot="1">
      <c r="A53" s="55" t="s">
        <v>62</v>
      </c>
      <c r="B53" s="48">
        <v>2236.8199999999993</v>
      </c>
      <c r="C53" s="41"/>
      <c r="D53" s="41">
        <v>2205.8969999999995</v>
      </c>
      <c r="E53" s="41">
        <v>30.923000000000002</v>
      </c>
      <c r="F53" s="41"/>
      <c r="G53" s="42"/>
      <c r="H53" s="49">
        <v>240.15599999999998</v>
      </c>
      <c r="I53" s="41">
        <v>61.62799999999999</v>
      </c>
      <c r="J53" s="41"/>
      <c r="K53" s="41"/>
      <c r="L53" s="50">
        <v>178.528</v>
      </c>
    </row>
    <row r="54" spans="1:12" ht="13.5" thickBot="1">
      <c r="A54" s="8" t="s">
        <v>9</v>
      </c>
      <c r="B54" s="2">
        <f aca="true" t="shared" si="6" ref="B54:L54">SUM(B50:B53)</f>
        <v>4269.661999999999</v>
      </c>
      <c r="C54" s="34">
        <f t="shared" si="6"/>
        <v>0</v>
      </c>
      <c r="D54" s="34">
        <f t="shared" si="6"/>
        <v>3722.3359999999993</v>
      </c>
      <c r="E54" s="34">
        <f t="shared" si="6"/>
        <v>544.456</v>
      </c>
      <c r="F54" s="34">
        <f t="shared" si="6"/>
        <v>2.87</v>
      </c>
      <c r="G54" s="35">
        <f t="shared" si="6"/>
        <v>0</v>
      </c>
      <c r="H54" s="2">
        <f t="shared" si="6"/>
        <v>1166.8590000000002</v>
      </c>
      <c r="I54" s="34">
        <f t="shared" si="6"/>
        <v>361.85699999999997</v>
      </c>
      <c r="J54" s="34">
        <f t="shared" si="6"/>
        <v>0</v>
      </c>
      <c r="K54" s="34">
        <f t="shared" si="6"/>
        <v>0</v>
      </c>
      <c r="L54" s="36">
        <f t="shared" si="6"/>
        <v>805.002</v>
      </c>
    </row>
    <row r="55" spans="1:12" ht="12.75">
      <c r="A55" s="37" t="s">
        <v>55</v>
      </c>
      <c r="B55" s="4">
        <v>4681.856</v>
      </c>
      <c r="C55" s="38"/>
      <c r="D55" s="38">
        <v>4681.856</v>
      </c>
      <c r="E55" s="38"/>
      <c r="F55" s="38"/>
      <c r="G55" s="43"/>
      <c r="H55" s="26">
        <v>3110.353</v>
      </c>
      <c r="I55" s="38">
        <v>53.646</v>
      </c>
      <c r="J55" s="38">
        <v>29.875</v>
      </c>
      <c r="K55" s="38"/>
      <c r="L55" s="39">
        <v>3026.832</v>
      </c>
    </row>
    <row r="56" spans="1:12" ht="12.75">
      <c r="A56" s="23" t="s">
        <v>56</v>
      </c>
      <c r="B56" s="4">
        <v>2103.934</v>
      </c>
      <c r="C56" s="24"/>
      <c r="D56" s="24">
        <v>2092.193</v>
      </c>
      <c r="E56" s="24">
        <v>11.741</v>
      </c>
      <c r="F56" s="24"/>
      <c r="G56" s="25"/>
      <c r="H56" s="26">
        <v>123.327</v>
      </c>
      <c r="I56" s="24">
        <v>30.476999999999997</v>
      </c>
      <c r="J56" s="24"/>
      <c r="K56" s="24"/>
      <c r="L56" s="27">
        <v>92.85</v>
      </c>
    </row>
    <row r="57" spans="1:12" ht="12.75">
      <c r="A57" s="23" t="s">
        <v>57</v>
      </c>
      <c r="B57" s="4">
        <v>208.101</v>
      </c>
      <c r="C57" s="24"/>
      <c r="D57" s="24">
        <v>208.101</v>
      </c>
      <c r="E57" s="24"/>
      <c r="F57" s="24"/>
      <c r="G57" s="25"/>
      <c r="H57" s="26">
        <v>5.099</v>
      </c>
      <c r="I57" s="24">
        <v>5.099</v>
      </c>
      <c r="J57" s="24"/>
      <c r="K57" s="24"/>
      <c r="L57" s="27"/>
    </row>
    <row r="58" spans="1:12" ht="13.5" thickBot="1">
      <c r="A58" s="28" t="s">
        <v>58</v>
      </c>
      <c r="B58" s="48">
        <v>5015.212</v>
      </c>
      <c r="C58" s="41">
        <v>1500</v>
      </c>
      <c r="D58" s="41">
        <v>3515.2120000000004</v>
      </c>
      <c r="E58" s="41"/>
      <c r="F58" s="41"/>
      <c r="G58" s="42"/>
      <c r="H58" s="49"/>
      <c r="I58" s="41"/>
      <c r="J58" s="41"/>
      <c r="K58" s="41"/>
      <c r="L58" s="50"/>
    </row>
    <row r="59" spans="1:12" ht="13.5" thickBot="1">
      <c r="A59" s="8" t="s">
        <v>21</v>
      </c>
      <c r="B59" s="2">
        <f>SUM(B55:B58)</f>
        <v>12009.103</v>
      </c>
      <c r="C59" s="34">
        <f aca="true" t="shared" si="7" ref="C59:L59">SUM(C55:C58)</f>
        <v>1500</v>
      </c>
      <c r="D59" s="34">
        <f t="shared" si="7"/>
        <v>10497.362000000001</v>
      </c>
      <c r="E59" s="34">
        <f t="shared" si="7"/>
        <v>11.741</v>
      </c>
      <c r="F59" s="34">
        <f t="shared" si="7"/>
        <v>0</v>
      </c>
      <c r="G59" s="35">
        <f t="shared" si="7"/>
        <v>0</v>
      </c>
      <c r="H59" s="2">
        <f t="shared" si="7"/>
        <v>3238.7790000000005</v>
      </c>
      <c r="I59" s="34">
        <f t="shared" si="7"/>
        <v>89.222</v>
      </c>
      <c r="J59" s="34">
        <f t="shared" si="7"/>
        <v>29.875</v>
      </c>
      <c r="K59" s="34">
        <f t="shared" si="7"/>
        <v>0</v>
      </c>
      <c r="L59" s="36">
        <f t="shared" si="7"/>
        <v>3119.682</v>
      </c>
    </row>
    <row r="60" spans="1:12" ht="12.75">
      <c r="A60" s="37" t="s">
        <v>63</v>
      </c>
      <c r="B60" s="4">
        <v>1434.597</v>
      </c>
      <c r="C60" s="38"/>
      <c r="D60" s="38">
        <v>1434.597</v>
      </c>
      <c r="E60" s="38"/>
      <c r="F60" s="38"/>
      <c r="G60" s="43">
        <v>1.527</v>
      </c>
      <c r="H60" s="26">
        <v>60.962</v>
      </c>
      <c r="I60" s="38">
        <v>22.661</v>
      </c>
      <c r="J60" s="38"/>
      <c r="K60" s="38">
        <v>34.478</v>
      </c>
      <c r="L60" s="39">
        <v>3.823</v>
      </c>
    </row>
    <row r="61" spans="1:12" ht="12.75">
      <c r="A61" s="23" t="s">
        <v>64</v>
      </c>
      <c r="B61" s="4">
        <v>6080.304</v>
      </c>
      <c r="C61" s="24">
        <v>5681</v>
      </c>
      <c r="D61" s="24">
        <v>390.15500000000003</v>
      </c>
      <c r="E61" s="24">
        <v>9.149</v>
      </c>
      <c r="F61" s="24"/>
      <c r="G61" s="25">
        <v>3.527</v>
      </c>
      <c r="H61" s="26">
        <v>5.95</v>
      </c>
      <c r="I61" s="24">
        <v>5.95</v>
      </c>
      <c r="J61" s="24"/>
      <c r="K61" s="24"/>
      <c r="L61" s="27"/>
    </row>
    <row r="62" spans="1:12" ht="12.75">
      <c r="A62" s="23" t="s">
        <v>65</v>
      </c>
      <c r="B62" s="4">
        <v>3225.227</v>
      </c>
      <c r="C62" s="41">
        <v>2955.84</v>
      </c>
      <c r="D62" s="41">
        <v>266.95</v>
      </c>
      <c r="E62" s="41">
        <v>2.437</v>
      </c>
      <c r="F62" s="41"/>
      <c r="G62" s="42">
        <v>10.178</v>
      </c>
      <c r="H62" s="26">
        <v>4.659</v>
      </c>
      <c r="I62" s="24">
        <v>4.659</v>
      </c>
      <c r="J62" s="24"/>
      <c r="K62" s="24"/>
      <c r="L62" s="27"/>
    </row>
    <row r="63" spans="1:12" ht="12.75">
      <c r="A63" s="47" t="s">
        <v>66</v>
      </c>
      <c r="B63" s="4">
        <v>3894.479</v>
      </c>
      <c r="C63" s="24"/>
      <c r="D63" s="24">
        <v>3894.479</v>
      </c>
      <c r="E63" s="24"/>
      <c r="F63" s="24"/>
      <c r="G63" s="25">
        <v>3.1769999999999996</v>
      </c>
      <c r="H63" s="26">
        <v>845.381</v>
      </c>
      <c r="I63" s="24">
        <v>88.142</v>
      </c>
      <c r="J63" s="24">
        <v>6.717</v>
      </c>
      <c r="K63" s="24"/>
      <c r="L63" s="27">
        <v>750.5219999999999</v>
      </c>
    </row>
    <row r="64" spans="1:12" ht="12.75">
      <c r="A64" s="23" t="s">
        <v>67</v>
      </c>
      <c r="B64" s="4">
        <v>12647.363000000001</v>
      </c>
      <c r="C64" s="38">
        <v>11552.705</v>
      </c>
      <c r="D64" s="38">
        <v>1094.658</v>
      </c>
      <c r="E64" s="38"/>
      <c r="F64" s="38"/>
      <c r="G64" s="43"/>
      <c r="H64" s="26">
        <v>743.61</v>
      </c>
      <c r="I64" s="24">
        <v>257.666</v>
      </c>
      <c r="J64" s="24"/>
      <c r="K64" s="24"/>
      <c r="L64" s="27">
        <v>485.944</v>
      </c>
    </row>
    <row r="65" spans="1:12" ht="13.5" thickBot="1">
      <c r="A65" s="28" t="s">
        <v>68</v>
      </c>
      <c r="B65" s="48">
        <v>5073.93</v>
      </c>
      <c r="C65" s="41">
        <v>4792.9</v>
      </c>
      <c r="D65" s="41">
        <v>281.03</v>
      </c>
      <c r="E65" s="41"/>
      <c r="F65" s="41"/>
      <c r="G65" s="42">
        <v>9.6</v>
      </c>
      <c r="H65" s="49">
        <v>24.491</v>
      </c>
      <c r="I65" s="41">
        <v>24.491</v>
      </c>
      <c r="J65" s="41"/>
      <c r="K65" s="41"/>
      <c r="L65" s="50"/>
    </row>
    <row r="66" spans="1:12" ht="13.5" thickBot="1">
      <c r="A66" s="8" t="s">
        <v>10</v>
      </c>
      <c r="B66" s="2">
        <f>SUM(B60:B65)</f>
        <v>32355.9</v>
      </c>
      <c r="C66" s="34">
        <f aca="true" t="shared" si="8" ref="C66:L66">SUM(C60:C65)</f>
        <v>24982.445</v>
      </c>
      <c r="D66" s="34">
        <f>SUM(D60:D65)</f>
        <v>7361.869</v>
      </c>
      <c r="E66" s="34">
        <f t="shared" si="8"/>
        <v>11.585999999999999</v>
      </c>
      <c r="F66" s="34">
        <f t="shared" si="8"/>
        <v>0</v>
      </c>
      <c r="G66" s="35">
        <f t="shared" si="8"/>
        <v>28.009</v>
      </c>
      <c r="H66" s="2">
        <f t="shared" si="8"/>
        <v>1685.0529999999999</v>
      </c>
      <c r="I66" s="34">
        <f t="shared" si="8"/>
        <v>403.56899999999996</v>
      </c>
      <c r="J66" s="34">
        <f t="shared" si="8"/>
        <v>6.717</v>
      </c>
      <c r="K66" s="34">
        <f t="shared" si="8"/>
        <v>34.478</v>
      </c>
      <c r="L66" s="36">
        <f t="shared" si="8"/>
        <v>1240.289</v>
      </c>
    </row>
    <row r="67" spans="1:12" ht="12.75">
      <c r="A67" s="37" t="s">
        <v>69</v>
      </c>
      <c r="B67" s="21">
        <v>16795.056</v>
      </c>
      <c r="C67" s="19">
        <v>14884.547</v>
      </c>
      <c r="D67" s="19">
        <v>950.0709999999999</v>
      </c>
      <c r="E67" s="19">
        <v>960.438</v>
      </c>
      <c r="F67" s="19"/>
      <c r="G67" s="22">
        <v>5.663</v>
      </c>
      <c r="H67" s="4">
        <v>149.97500000000002</v>
      </c>
      <c r="I67" s="38">
        <v>129.358</v>
      </c>
      <c r="J67" s="38"/>
      <c r="K67" s="38"/>
      <c r="L67" s="39">
        <v>20.616999999999997</v>
      </c>
    </row>
    <row r="68" spans="1:12" ht="12.75">
      <c r="A68" s="23" t="s">
        <v>70</v>
      </c>
      <c r="B68" s="26">
        <v>968.9019999999999</v>
      </c>
      <c r="C68" s="24">
        <v>374.943</v>
      </c>
      <c r="D68" s="24">
        <v>34.052</v>
      </c>
      <c r="E68" s="24">
        <v>559.9069999999999</v>
      </c>
      <c r="F68" s="24"/>
      <c r="G68" s="27"/>
      <c r="H68" s="4">
        <v>6.225</v>
      </c>
      <c r="I68" s="24">
        <v>6.225</v>
      </c>
      <c r="J68" s="24"/>
      <c r="K68" s="24"/>
      <c r="L68" s="27"/>
    </row>
    <row r="69" spans="1:12" ht="12.75">
      <c r="A69" s="23" t="s">
        <v>71</v>
      </c>
      <c r="B69" s="26">
        <v>331.06899999999996</v>
      </c>
      <c r="C69" s="24"/>
      <c r="D69" s="24">
        <v>331.06899999999996</v>
      </c>
      <c r="E69" s="24"/>
      <c r="F69" s="24"/>
      <c r="G69" s="27"/>
      <c r="H69" s="4">
        <v>6.387</v>
      </c>
      <c r="I69" s="24">
        <v>6.387</v>
      </c>
      <c r="J69" s="24"/>
      <c r="K69" s="24"/>
      <c r="L69" s="27"/>
    </row>
    <row r="70" spans="1:12" ht="12.75">
      <c r="A70" s="23" t="s">
        <v>72</v>
      </c>
      <c r="B70" s="26">
        <v>1026.64</v>
      </c>
      <c r="C70" s="24">
        <v>24</v>
      </c>
      <c r="D70" s="24">
        <v>644.158</v>
      </c>
      <c r="E70" s="24">
        <v>358.482</v>
      </c>
      <c r="F70" s="24"/>
      <c r="G70" s="27">
        <v>0.681</v>
      </c>
      <c r="H70" s="4">
        <v>45.687999999999995</v>
      </c>
      <c r="I70" s="24">
        <v>45.687999999999995</v>
      </c>
      <c r="J70" s="24"/>
      <c r="K70" s="24"/>
      <c r="L70" s="27"/>
    </row>
    <row r="71" spans="1:12" ht="12.75">
      <c r="A71" s="23" t="s">
        <v>73</v>
      </c>
      <c r="B71" s="26">
        <v>614.0130000000001</v>
      </c>
      <c r="C71" s="24"/>
      <c r="D71" s="24">
        <v>21.495</v>
      </c>
      <c r="E71" s="24">
        <v>592.518</v>
      </c>
      <c r="F71" s="24"/>
      <c r="G71" s="27">
        <v>55.224</v>
      </c>
      <c r="H71" s="4">
        <v>28.451</v>
      </c>
      <c r="I71" s="24">
        <v>28.451</v>
      </c>
      <c r="J71" s="24"/>
      <c r="K71" s="24"/>
      <c r="L71" s="27"/>
    </row>
    <row r="72" spans="1:12" ht="12.75">
      <c r="A72" s="23" t="s">
        <v>74</v>
      </c>
      <c r="B72" s="26">
        <v>1186.012</v>
      </c>
      <c r="C72" s="24"/>
      <c r="D72" s="24">
        <v>1178.07</v>
      </c>
      <c r="E72" s="24">
        <v>7.942</v>
      </c>
      <c r="F72" s="24"/>
      <c r="G72" s="27">
        <v>23.499</v>
      </c>
      <c r="H72" s="4">
        <v>407.62999999999994</v>
      </c>
      <c r="I72" s="24">
        <v>43.529999999999994</v>
      </c>
      <c r="J72" s="24"/>
      <c r="K72" s="24"/>
      <c r="L72" s="27">
        <v>364.09999999999997</v>
      </c>
    </row>
    <row r="73" spans="1:12" ht="12.75">
      <c r="A73" s="23" t="s">
        <v>75</v>
      </c>
      <c r="B73" s="26">
        <v>40726.71000000001</v>
      </c>
      <c r="C73" s="24">
        <v>110.4</v>
      </c>
      <c r="D73" s="24">
        <v>1820.7549999999999</v>
      </c>
      <c r="E73" s="24">
        <v>38795.555</v>
      </c>
      <c r="F73" s="24"/>
      <c r="G73" s="27">
        <v>13.634999999999998</v>
      </c>
      <c r="H73" s="4">
        <v>22092.663</v>
      </c>
      <c r="I73" s="24">
        <v>1849.338</v>
      </c>
      <c r="J73" s="24">
        <v>662.755</v>
      </c>
      <c r="K73" s="24">
        <v>5400.330000000002</v>
      </c>
      <c r="L73" s="27">
        <v>14180.239999999996</v>
      </c>
    </row>
    <row r="74" spans="1:12" ht="13.5" thickBot="1">
      <c r="A74" s="55" t="s">
        <v>76</v>
      </c>
      <c r="B74" s="49">
        <v>8322.123000000001</v>
      </c>
      <c r="C74" s="56">
        <v>6685.134</v>
      </c>
      <c r="D74" s="56">
        <v>727.5940000000002</v>
      </c>
      <c r="E74" s="56">
        <v>909.395</v>
      </c>
      <c r="F74" s="56"/>
      <c r="G74" s="57">
        <v>16.423000000000002</v>
      </c>
      <c r="H74" s="48">
        <v>116.113</v>
      </c>
      <c r="I74" s="41">
        <v>58.604</v>
      </c>
      <c r="J74" s="41">
        <v>4.824</v>
      </c>
      <c r="K74" s="41"/>
      <c r="L74" s="50">
        <v>52.684999999999995</v>
      </c>
    </row>
    <row r="75" spans="1:12" ht="13.5" thickBot="1">
      <c r="A75" s="7" t="s">
        <v>11</v>
      </c>
      <c r="B75" s="5">
        <f>SUM(B67:B74)</f>
        <v>69970.52500000001</v>
      </c>
      <c r="C75" s="58">
        <f aca="true" t="shared" si="9" ref="C75:L75">SUM(C67:C74)</f>
        <v>22079.023999999998</v>
      </c>
      <c r="D75" s="58">
        <f t="shared" si="9"/>
        <v>5707.264</v>
      </c>
      <c r="E75" s="58">
        <f t="shared" si="9"/>
        <v>42184.236999999994</v>
      </c>
      <c r="F75" s="6">
        <f t="shared" si="9"/>
        <v>0</v>
      </c>
      <c r="G75" s="59">
        <f t="shared" si="9"/>
        <v>115.125</v>
      </c>
      <c r="H75" s="6">
        <f t="shared" si="9"/>
        <v>22853.132</v>
      </c>
      <c r="I75" s="58">
        <f t="shared" si="9"/>
        <v>2167.5809999999997</v>
      </c>
      <c r="J75" s="58">
        <f t="shared" si="9"/>
        <v>667.579</v>
      </c>
      <c r="K75" s="58">
        <f t="shared" si="9"/>
        <v>5400.330000000002</v>
      </c>
      <c r="L75" s="59">
        <f t="shared" si="9"/>
        <v>14617.641999999996</v>
      </c>
    </row>
    <row r="76" spans="1:12" ht="13.5" thickBot="1">
      <c r="A76" s="7" t="s">
        <v>80</v>
      </c>
      <c r="B76" s="11">
        <f aca="true" t="shared" si="10" ref="B76:L76">B75</f>
        <v>69970.52500000001</v>
      </c>
      <c r="C76" s="60">
        <f t="shared" si="10"/>
        <v>22079.023999999998</v>
      </c>
      <c r="D76" s="60">
        <f t="shared" si="10"/>
        <v>5707.264</v>
      </c>
      <c r="E76" s="60">
        <f t="shared" si="10"/>
        <v>42184.236999999994</v>
      </c>
      <c r="F76" s="61">
        <f t="shared" si="10"/>
        <v>0</v>
      </c>
      <c r="G76" s="62">
        <f t="shared" si="10"/>
        <v>115.125</v>
      </c>
      <c r="H76" s="10">
        <f t="shared" si="10"/>
        <v>22853.132</v>
      </c>
      <c r="I76" s="61">
        <f t="shared" si="10"/>
        <v>2167.5809999999997</v>
      </c>
      <c r="J76" s="63">
        <f t="shared" si="10"/>
        <v>667.579</v>
      </c>
      <c r="K76" s="60">
        <f t="shared" si="10"/>
        <v>5400.330000000002</v>
      </c>
      <c r="L76" s="62">
        <f t="shared" si="10"/>
        <v>14617.641999999996</v>
      </c>
    </row>
    <row r="77" spans="1:12" ht="13.5" thickBot="1">
      <c r="A77" s="7" t="s">
        <v>81</v>
      </c>
      <c r="B77" s="11">
        <f>B11+B20+B28+B34+B41+B49+B54+B59+B66</f>
        <v>2680691.6080000005</v>
      </c>
      <c r="C77" s="10">
        <f aca="true" t="shared" si="11" ref="C77:L77">C11+C20+C28+C34+C41+C49+C54+C59+C66</f>
        <v>2557354.976</v>
      </c>
      <c r="D77" s="10">
        <f t="shared" si="11"/>
        <v>116894.31899999999</v>
      </c>
      <c r="E77" s="10">
        <f t="shared" si="11"/>
        <v>6165.098000000001</v>
      </c>
      <c r="F77" s="10">
        <f t="shared" si="11"/>
        <v>277.21500000000003</v>
      </c>
      <c r="G77" s="12">
        <f t="shared" si="11"/>
        <v>117.19000000000001</v>
      </c>
      <c r="H77" s="5">
        <f t="shared" si="11"/>
        <v>39278.742</v>
      </c>
      <c r="I77" s="6">
        <f t="shared" si="11"/>
        <v>4765.456</v>
      </c>
      <c r="J77" s="6">
        <f t="shared" si="11"/>
        <v>482.542</v>
      </c>
      <c r="K77" s="6">
        <f t="shared" si="11"/>
        <v>2169.848</v>
      </c>
      <c r="L77" s="71">
        <f t="shared" si="11"/>
        <v>31860.896</v>
      </c>
    </row>
    <row r="78" spans="1:12" ht="13.5" thickBot="1">
      <c r="A78" s="64" t="s">
        <v>79</v>
      </c>
      <c r="B78" s="65">
        <f aca="true" t="shared" si="12" ref="B78:L78">B76+B77</f>
        <v>2750662.1330000004</v>
      </c>
      <c r="C78" s="66">
        <f t="shared" si="12"/>
        <v>2579434</v>
      </c>
      <c r="D78" s="66">
        <f>D76+D77</f>
        <v>122601.58299999998</v>
      </c>
      <c r="E78" s="66">
        <f>E76+E77</f>
        <v>48349.33499999999</v>
      </c>
      <c r="F78" s="67">
        <f t="shared" si="12"/>
        <v>277.21500000000003</v>
      </c>
      <c r="G78" s="68">
        <f t="shared" si="12"/>
        <v>232.315</v>
      </c>
      <c r="H78" s="69">
        <f t="shared" si="12"/>
        <v>62131.873999999996</v>
      </c>
      <c r="I78" s="70">
        <f t="shared" si="12"/>
        <v>6933.037</v>
      </c>
      <c r="J78" s="67">
        <f t="shared" si="12"/>
        <v>1150.1209999999999</v>
      </c>
      <c r="K78" s="66">
        <f t="shared" si="12"/>
        <v>7570.178000000002</v>
      </c>
      <c r="L78" s="68">
        <f t="shared" si="12"/>
        <v>46478.538</v>
      </c>
    </row>
  </sheetData>
  <sheetProtection/>
  <mergeCells count="14">
    <mergeCell ref="K4:K5"/>
    <mergeCell ref="H2:L2"/>
    <mergeCell ref="I3:L3"/>
    <mergeCell ref="L4:L5"/>
    <mergeCell ref="A1:L1"/>
    <mergeCell ref="A2:A5"/>
    <mergeCell ref="B2:G2"/>
    <mergeCell ref="C4:F4"/>
    <mergeCell ref="B3:F3"/>
    <mergeCell ref="G3:G5"/>
    <mergeCell ref="B4:B5"/>
    <mergeCell ref="H3:H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Vahanas Grigorianas</cp:lastModifiedBy>
  <cp:lastPrinted>2016-08-09T06:56:16Z</cp:lastPrinted>
  <dcterms:created xsi:type="dcterms:W3CDTF">2008-04-23T14:30:57Z</dcterms:created>
  <dcterms:modified xsi:type="dcterms:W3CDTF">2021-01-22T11:51:30Z</dcterms:modified>
  <cp:category/>
  <cp:version/>
  <cp:contentType/>
  <cp:contentStatus/>
</cp:coreProperties>
</file>